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0" windowWidth="15120" windowHeight="10335" activeTab="3"/>
  </bookViews>
  <sheets>
    <sheet name="Территория обслуживания" sheetId="1" r:id="rId1"/>
    <sheet name="Аварийные отключения 2017" sheetId="3" r:id="rId2"/>
    <sheet name="Сведения о выводе в ремонт" sheetId="4" r:id="rId3"/>
    <sheet name="Объем свободной мощности" sheetId="5" r:id="rId4"/>
  </sheets>
  <externalReferences>
    <externalReference r:id="rId5"/>
    <externalReference r:id="rId6"/>
    <externalReference r:id="rId7"/>
  </externalReferences>
  <definedNames>
    <definedName name="_xlnm.Print_Area" localSheetId="1">'Аварийные отключения 2017'!$A$1:$J$26</definedName>
    <definedName name="_xlnm.Print_Area" localSheetId="3">'Объем свободной мощности'!$A$1:$J$15</definedName>
    <definedName name="_xlnm.Print_Area" localSheetId="2">'Сведения о выводе в ремонт'!$A$1:$D$49</definedName>
  </definedNames>
  <calcPr calcId="145621"/>
</workbook>
</file>

<file path=xl/calcChain.xml><?xml version="1.0" encoding="utf-8"?>
<calcChain xmlns="http://schemas.openxmlformats.org/spreadsheetml/2006/main">
  <c r="H20" i="3" l="1"/>
  <c r="C38" i="4" l="1"/>
  <c r="B38" i="4"/>
  <c r="A38" i="4"/>
  <c r="C37" i="4"/>
  <c r="B37" i="4"/>
  <c r="H19" i="3"/>
  <c r="H17" i="3" l="1"/>
  <c r="H18" i="3" l="1"/>
  <c r="H16" i="3" l="1"/>
  <c r="H15" i="3"/>
  <c r="H14" i="3" l="1"/>
  <c r="H13" i="3"/>
  <c r="H12" i="3"/>
  <c r="H11" i="3"/>
  <c r="H10" i="3"/>
  <c r="H9" i="3"/>
  <c r="H8" i="3"/>
  <c r="H7" i="3"/>
  <c r="H6" i="3"/>
  <c r="A22" i="4"/>
  <c r="A21" i="4"/>
  <c r="G15" i="5" l="1"/>
  <c r="G14" i="5"/>
  <c r="G13" i="5"/>
  <c r="G12" i="5"/>
  <c r="G11" i="5"/>
  <c r="G10" i="5"/>
  <c r="G9" i="5"/>
  <c r="G8" i="5"/>
  <c r="G7" i="5"/>
  <c r="G6" i="5"/>
  <c r="G5" i="5"/>
</calcChain>
</file>

<file path=xl/sharedStrings.xml><?xml version="1.0" encoding="utf-8"?>
<sst xmlns="http://schemas.openxmlformats.org/spreadsheetml/2006/main" count="275" uniqueCount="144">
  <si>
    <t>Наименование объекта</t>
  </si>
  <si>
    <t xml:space="preserve">Месторасположение </t>
  </si>
  <si>
    <t>ТП-85</t>
  </si>
  <si>
    <t>ул.Короленко, д.20а</t>
  </si>
  <si>
    <t>ТП-199</t>
  </si>
  <si>
    <t>ул.М.Горького,д.115</t>
  </si>
  <si>
    <t>ТП-785</t>
  </si>
  <si>
    <t>ул.Деловая,д.7</t>
  </si>
  <si>
    <t>ТП-784</t>
  </si>
  <si>
    <t>ТП-787</t>
  </si>
  <si>
    <t>ул.Пожарского, д.10А</t>
  </si>
  <si>
    <t>ТП-812</t>
  </si>
  <si>
    <t>Территория обслуживания ООО "ЭнергоТранспорт"</t>
  </si>
  <si>
    <t>ТП-456</t>
  </si>
  <si>
    <t>ТП-457</t>
  </si>
  <si>
    <t>ул. Родионова, д. 193а</t>
  </si>
  <si>
    <t>ул. Родионова, д. 193б</t>
  </si>
  <si>
    <t>ТП-48</t>
  </si>
  <si>
    <t>ТП-48А</t>
  </si>
  <si>
    <t>ТП-55</t>
  </si>
  <si>
    <t>ул.Краснозвездная,д.33А</t>
  </si>
  <si>
    <t>ул.Краснозвездная,д.25А</t>
  </si>
  <si>
    <t>ул.Краснозвездная,д.5А</t>
  </si>
  <si>
    <t>№ п/п</t>
  </si>
  <si>
    <t>Высший класс напряжения обесточенного оборудования, кВ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</si>
  <si>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</si>
  <si>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</si>
  <si>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Наименование документа первичной информации (акт расследования, журнал отключений и т.п.)</t>
  </si>
  <si>
    <t xml:space="preserve">КЛ 6 кВ ф.4811  </t>
  </si>
  <si>
    <t>Акт</t>
  </si>
  <si>
    <t>КЛ 6 кВ ф.482</t>
  </si>
  <si>
    <t>Оперативный журнал</t>
  </si>
  <si>
    <t>-</t>
  </si>
  <si>
    <t>Диспетчерское наименование подстанции или ЛЭП</t>
  </si>
  <si>
    <t xml:space="preserve">Реквизиты документа первичной информации </t>
  </si>
  <si>
    <t>О выводе в ремонт и вводе из ремонта электросетевых объектов ООО "ЭнергоТранспорт" за 2017 год (сводная информация).</t>
  </si>
  <si>
    <t>Дата вывода в ремонт</t>
  </si>
  <si>
    <t>Дата вывода из ремонта</t>
  </si>
  <si>
    <t>Примечания</t>
  </si>
  <si>
    <t xml:space="preserve">Январь </t>
  </si>
  <si>
    <t>КЛ 6 кВ к РП-48 ф.4811</t>
  </si>
  <si>
    <t>Аварийно</t>
  </si>
  <si>
    <t>КЛ 6 кВ к РП-48 ф.482</t>
  </si>
  <si>
    <t>Февраль</t>
  </si>
  <si>
    <t>РУ 0,4 кВ ТП-785</t>
  </si>
  <si>
    <t>по ППР</t>
  </si>
  <si>
    <t>РУ 0,4 ТП-85 ф.6 (ВЛ ПО ЦЭС)</t>
  </si>
  <si>
    <t xml:space="preserve">Аварийно </t>
  </si>
  <si>
    <t>Март</t>
  </si>
  <si>
    <t>РУ 6 кВ ТП-785</t>
  </si>
  <si>
    <t>РУ 10 кВ ТП-55 (1)</t>
  </si>
  <si>
    <t>Объем недоотпущенной ЭЭ, кВт*ч</t>
  </si>
  <si>
    <t>ул.Академика Блохиной, д.5А</t>
  </si>
  <si>
    <t>г. Н.Новгород, Нижегородский район</t>
  </si>
  <si>
    <t>г. Н.Новгород, Советский район</t>
  </si>
  <si>
    <t>Диспетчерское наименование объекта</t>
  </si>
  <si>
    <t xml:space="preserve">Причина прекращения передачи электрической энергии </t>
  </si>
  <si>
    <t xml:space="preserve"> Сводные данные об аварийных отключениях в месяц по границам территориальных зон деятельности ООО "ЭнергоТранспорт", вызванных авариями или внеплановыми отключениями объектов электросетевого хозяйства</t>
  </si>
  <si>
    <t>Апрель</t>
  </si>
  <si>
    <t>откл. в сетях ССО</t>
  </si>
  <si>
    <t>поврежедение концевой муфты 10 кВ</t>
  </si>
  <si>
    <t>Мероприятия по устранению причин аврийного отключения</t>
  </si>
  <si>
    <t>замена концевой муфты 10 кВ</t>
  </si>
  <si>
    <t>ТП-85, ЛЭП 0,4 кВ гр. р-н (ПО ЦЭС) ф.6</t>
  </si>
  <si>
    <t>ТП-55, РУ-10 кВ 1 с.ш.</t>
  </si>
  <si>
    <t>ТП-457 РУ-10 кВ. 1 и 2 с.ш.</t>
  </si>
  <si>
    <t>ТП-85, ЛЭП 0,4 кВ гр. р-н (ПО ЦЭС) ф.6 ТП-85</t>
  </si>
  <si>
    <t>замена предохранителей, включение ЛЭП в работу</t>
  </si>
  <si>
    <t>повреждение изоляции КЛ 6 кВ</t>
  </si>
  <si>
    <t>ремонт КЛ 6 кВ</t>
  </si>
  <si>
    <t>РУ-0,4 ТП-48 1 с.ш.</t>
  </si>
  <si>
    <t>РУ-0,4 ТП-48 2 с.ш.</t>
  </si>
  <si>
    <t>Т-1 ТП-55</t>
  </si>
  <si>
    <t>Май</t>
  </si>
  <si>
    <t>КЛ 10 кВ ТП-456 (1 с.ш.) к ТП-457 (1 с.ш.)</t>
  </si>
  <si>
    <t>ТП-787 РУ 6 кВ 2 с.ш.</t>
  </si>
  <si>
    <t>ТП-787 РУ-6 кВ 2 с.ш.</t>
  </si>
  <si>
    <t>№пп</t>
  </si>
  <si>
    <t>Наименование подстанции, распределительного пункта</t>
  </si>
  <si>
    <t xml:space="preserve">Балансовая принадлежность </t>
  </si>
  <si>
    <t>Месторасположение</t>
  </si>
  <si>
    <t>Технические характеристики</t>
  </si>
  <si>
    <t>Примечание</t>
  </si>
  <si>
    <t>Муниципальное образование</t>
  </si>
  <si>
    <t>Адрес</t>
  </si>
  <si>
    <t>Класс напряжения, кВ</t>
  </si>
  <si>
    <t>Текущий резерв мощности, МВт</t>
  </si>
  <si>
    <t>Текущий резерв мощности для технологического приосединения,   МВт</t>
  </si>
  <si>
    <t>СН2</t>
  </si>
  <si>
    <t>НН</t>
  </si>
  <si>
    <t>ООО "ЭнергоТранспорт"</t>
  </si>
  <si>
    <t>Нижний Новгород, Нижегородский  район</t>
  </si>
  <si>
    <t>ул. Деловая 7</t>
  </si>
  <si>
    <t>6/0,4</t>
  </si>
  <si>
    <t>у. Пожарского 10А</t>
  </si>
  <si>
    <t>ул. Короленко 20А</t>
  </si>
  <si>
    <t>ул. Родионова 193а</t>
  </si>
  <si>
    <t>10/0,4</t>
  </si>
  <si>
    <t>ул. Родионова 193б</t>
  </si>
  <si>
    <t>Нижний Новгород, Советский район</t>
  </si>
  <si>
    <t>ул. Краснозвездная 5А</t>
  </si>
  <si>
    <t>ул. Горького 115</t>
  </si>
  <si>
    <t>ул. Академика Блохиной 5А</t>
  </si>
  <si>
    <t>ул. Краснозвездная 33А</t>
  </si>
  <si>
    <t>ул. Краснозвездная 25А</t>
  </si>
  <si>
    <t>Июнь</t>
  </si>
  <si>
    <t>ТП-812 РУ-0,4 кВ 1 с.ш.</t>
  </si>
  <si>
    <t>ТП-812 РУ-0,4 кВ 2 с.ш.</t>
  </si>
  <si>
    <t>№1</t>
  </si>
  <si>
    <t>№2</t>
  </si>
  <si>
    <t>№3</t>
  </si>
  <si>
    <t>№4</t>
  </si>
  <si>
    <t>№5</t>
  </si>
  <si>
    <t>№6</t>
  </si>
  <si>
    <t>ТП-784, ТП-785</t>
  </si>
  <si>
    <t>Июль</t>
  </si>
  <si>
    <t>ТП-199 РУ-0,4 кВ 1 с.ш.</t>
  </si>
  <si>
    <t>ТП-199 РУ-0,4 кВ 2 с.ш.</t>
  </si>
  <si>
    <t>РУ-6 кВ ТП-199 1 с.ш.</t>
  </si>
  <si>
    <t>№7</t>
  </si>
  <si>
    <t>КЛ 6 кВ ТП-199 к ТП-264</t>
  </si>
  <si>
    <t>повреждение изоляции КЛ 6 кВ, КЛ находилась в резерве</t>
  </si>
  <si>
    <t>КЛ 6 кВ к ТП-199 от ТП-264</t>
  </si>
  <si>
    <t>ТП-55, ТП-48, ТП-48А</t>
  </si>
  <si>
    <t>КЛ 6 кВ ф.4812</t>
  </si>
  <si>
    <t>№8</t>
  </si>
  <si>
    <t>№9</t>
  </si>
  <si>
    <t>№10</t>
  </si>
  <si>
    <t>Август</t>
  </si>
  <si>
    <t>Сентябрь</t>
  </si>
  <si>
    <t>по ППР посекционно с перевод нагрузки</t>
  </si>
  <si>
    <t>ТП-48, РУ-0,4 кВ. Т1, Т-2</t>
  </si>
  <si>
    <t>ТП-55, РУ-0,4 кВ, ТП-1, Т-2</t>
  </si>
  <si>
    <t>Октябрь</t>
  </si>
  <si>
    <t>КЛ 6 кВ ТП-785 к РП48 ф.48-11</t>
  </si>
  <si>
    <t>Замена участка КЛ</t>
  </si>
  <si>
    <t>КЛ 6 кВ ТП-785 к РП48 ф.482</t>
  </si>
  <si>
    <t>№11</t>
  </si>
  <si>
    <t>ТП-787 РУ 6 кВ 1 с.ш.</t>
  </si>
  <si>
    <t>№12</t>
  </si>
  <si>
    <t>Ноябрь</t>
  </si>
  <si>
    <t>ТП-55 РУ-0,4 кВ 1 с.ш.</t>
  </si>
  <si>
    <t>ТП-55 РУ-0,4 кВ 2 с.ш.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</si>
  <si>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 на 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</si>
</sst>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\,\ mm\,\ yyyy\.mm\.dd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2" fillId="0" borderId="0"/>
    <xf numFmtId="0" fontId="8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top"/>
    </xf>
    <xf numFmtId="1" fontId="11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2" fontId="11" fillId="2" borderId="2" xfId="1" applyNumberFormat="1" applyFont="1" applyFill="1" applyBorder="1" applyAlignment="1">
      <alignment horizontal="center" vertical="center" wrapText="1"/>
    </xf>
    <xf numFmtId="2" fontId="11" fillId="2" borderId="3" xfId="1" applyNumberFormat="1" applyFont="1" applyFill="1" applyBorder="1" applyAlignment="1">
      <alignment horizontal="center" vertical="center" wrapText="1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" xfId="1"/>
    <cellStyle name="Обычный_Форма графиков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2;&#1072;&#1079;&#1072;&#1090;&#1077;&#1083;&#1080;%20&#1082;&#1072;&#1095;&#1077;&#1089;&#1090;&#1074;&#1072;%20&#1058;&#1057;&#1054;/&#1058;&#1077;&#1082;&#1091;&#1097;&#1080;&#1081;%202017/&#1060;&#1086;&#1088;&#1084;&#1072;%208.1(1256-&#1081;%20&#1087;&#1088;&#1080;&#1082;&#1072;&#1079;)%20-%20&#1089;01.01.17%20&#1087;&#1086;%2031.05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2;&#1072;&#1079;&#1072;&#1090;&#1077;&#1083;&#1080;%20&#1082;&#1072;&#1095;&#1077;&#1089;&#1090;&#1074;&#1072;%20&#1058;&#1057;&#1054;/&#1058;&#1077;&#1082;&#1091;&#1097;&#1080;&#1081;%202017/&#1060;&#1086;&#1088;&#1084;&#1072;%208.1(1256-&#1081;%20&#1087;&#1088;&#1080;&#1082;&#1072;&#1079;)%20&#1090;&#1077;&#1082;&#1091;&#1097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6;&#1088;&#1084;&#1072;&#1094;&#1080;&#1080;/&#1053;&#1054;&#1042;&#1067;&#1049;%20&#1057;&#1040;&#1049;&#1058;/2.%20&#1055;&#1086;&#1090;&#1088;&#1077;&#1073;&#1080;&#1090;&#1077;&#1083;&#1103;&#1084;/2.1.%20&#1058;&#1077;&#1088;&#1088;&#1080;&#1090;&#1086;&#1088;&#1080;&#1103;%20&#1086;&#1073;&#1089;&#1083;-&#1103;%20&#1080;%20&#1090;&#1077;&#1093;&#1085;-&#1077;%20&#1089;&#1086;&#1089;&#1090;&#1086;&#1103;&#1085;&#1080;&#1077;%20&#1089;&#1077;&#1090;&#1077;&#1081;/&#1057;&#1074;&#1077;&#1076;&#1077;&#1085;&#1080;&#1103;%20&#1086;%20&#1090;&#1077;&#1093;&#1085;&#1080;&#1095;&#1077;&#1089;&#1082;&#1086;&#1084;%20&#1089;&#1086;&#1089;&#1090;&#1086;&#1103;&#1085;&#1080;&#1080;%20&#1089;&#1077;&#1090;&#1077;&#1081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</sheetNames>
    <sheetDataSet>
      <sheetData sheetId="0" refreshError="1">
        <row r="11">
          <cell r="I11">
            <v>0.55000000000000004</v>
          </cell>
          <cell r="X11">
            <v>125</v>
          </cell>
        </row>
        <row r="12">
          <cell r="I12">
            <v>3.15</v>
          </cell>
          <cell r="X12">
            <v>125</v>
          </cell>
        </row>
        <row r="13">
          <cell r="I13">
            <v>2</v>
          </cell>
          <cell r="X13">
            <v>40</v>
          </cell>
        </row>
        <row r="14">
          <cell r="I14">
            <v>1.5</v>
          </cell>
          <cell r="X14">
            <v>40</v>
          </cell>
        </row>
        <row r="15">
          <cell r="I15">
            <v>1.7</v>
          </cell>
          <cell r="X15">
            <v>200</v>
          </cell>
        </row>
        <row r="16">
          <cell r="I16">
            <v>2.5</v>
          </cell>
          <cell r="X16">
            <v>360</v>
          </cell>
        </row>
        <row r="17">
          <cell r="I17">
            <v>8.15</v>
          </cell>
          <cell r="X17">
            <v>450</v>
          </cell>
        </row>
        <row r="18">
          <cell r="I18">
            <v>3.5</v>
          </cell>
          <cell r="X18">
            <v>145</v>
          </cell>
        </row>
        <row r="19">
          <cell r="I19">
            <v>2.5</v>
          </cell>
          <cell r="X19">
            <v>125</v>
          </cell>
        </row>
        <row r="20">
          <cell r="I20">
            <v>4</v>
          </cell>
          <cell r="X20">
            <v>385</v>
          </cell>
        </row>
        <row r="21">
          <cell r="I21">
            <v>3</v>
          </cell>
          <cell r="X21">
            <v>0</v>
          </cell>
        </row>
        <row r="22">
          <cell r="I22">
            <v>0</v>
          </cell>
          <cell r="X22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23">
          <cell r="I23">
            <v>1</v>
          </cell>
          <cell r="X23">
            <v>1230</v>
          </cell>
        </row>
        <row r="24">
          <cell r="I24">
            <v>1.05</v>
          </cell>
          <cell r="X24">
            <v>125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ритория обслуживания"/>
      <sheetName val="Аварийные отключения"/>
      <sheetName val="Сведения о выводе в ремонт"/>
    </sheetNames>
    <sheetDataSet>
      <sheetData sheetId="0"/>
      <sheetData sheetId="1">
        <row r="12">
          <cell r="B12" t="str">
            <v>ТП-457 РУ-10 кВ. 1 и 2 с.ш.</v>
          </cell>
        </row>
        <row r="13">
          <cell r="B13" t="str">
            <v>ТП-85, ЛЭП 0,4 кВ гр. р-н (ПО ЦЭС) ф.6 ТП-85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view="pageBreakPreview" zoomScale="120" zoomScaleSheetLayoutView="120" workbookViewId="0">
      <selection activeCell="B22" sqref="B22"/>
    </sheetView>
  </sheetViews>
  <sheetFormatPr defaultColWidth="8.85546875" defaultRowHeight="34.9" customHeight="1" x14ac:dyDescent="0.25"/>
  <cols>
    <col min="1" max="1" width="46.28515625" style="1" customWidth="1"/>
    <col min="2" max="2" width="47.42578125" style="1" customWidth="1"/>
    <col min="3" max="16384" width="8.85546875" style="1"/>
  </cols>
  <sheetData>
    <row r="1" spans="1:2" ht="15" x14ac:dyDescent="0.25">
      <c r="A1" s="32" t="s">
        <v>12</v>
      </c>
      <c r="B1" s="32"/>
    </row>
    <row r="2" spans="1:2" ht="15" x14ac:dyDescent="0.25">
      <c r="A2" s="11" t="s">
        <v>55</v>
      </c>
      <c r="B2" s="11" t="s">
        <v>1</v>
      </c>
    </row>
    <row r="3" spans="1:2" ht="15" x14ac:dyDescent="0.25">
      <c r="A3" s="31" t="s">
        <v>53</v>
      </c>
      <c r="B3" s="31"/>
    </row>
    <row r="4" spans="1:2" ht="15" x14ac:dyDescent="0.25">
      <c r="A4" s="9" t="s">
        <v>2</v>
      </c>
      <c r="B4" s="9" t="s">
        <v>3</v>
      </c>
    </row>
    <row r="5" spans="1:2" ht="15" x14ac:dyDescent="0.25">
      <c r="A5" s="9" t="s">
        <v>4</v>
      </c>
      <c r="B5" s="9" t="s">
        <v>5</v>
      </c>
    </row>
    <row r="6" spans="1:2" ht="15" x14ac:dyDescent="0.25">
      <c r="A6" s="9" t="s">
        <v>6</v>
      </c>
      <c r="B6" s="9" t="s">
        <v>7</v>
      </c>
    </row>
    <row r="7" spans="1:2" ht="15" x14ac:dyDescent="0.25">
      <c r="A7" s="9" t="s">
        <v>8</v>
      </c>
      <c r="B7" s="9" t="s">
        <v>7</v>
      </c>
    </row>
    <row r="8" spans="1:2" ht="15" x14ac:dyDescent="0.25">
      <c r="A8" s="9" t="s">
        <v>9</v>
      </c>
      <c r="B8" s="9" t="s">
        <v>10</v>
      </c>
    </row>
    <row r="9" spans="1:2" ht="15" x14ac:dyDescent="0.25">
      <c r="A9" s="10" t="s">
        <v>11</v>
      </c>
      <c r="B9" s="8" t="s">
        <v>52</v>
      </c>
    </row>
    <row r="10" spans="1:2" ht="15" x14ac:dyDescent="0.25">
      <c r="A10" s="9" t="s">
        <v>13</v>
      </c>
      <c r="B10" s="9" t="s">
        <v>15</v>
      </c>
    </row>
    <row r="11" spans="1:2" ht="15" x14ac:dyDescent="0.25">
      <c r="A11" s="9" t="s">
        <v>14</v>
      </c>
      <c r="B11" s="9" t="s">
        <v>16</v>
      </c>
    </row>
    <row r="12" spans="1:2" ht="15" x14ac:dyDescent="0.25">
      <c r="A12" s="31" t="s">
        <v>54</v>
      </c>
      <c r="B12" s="31"/>
    </row>
    <row r="13" spans="1:2" ht="15" x14ac:dyDescent="0.25">
      <c r="A13" s="9" t="s">
        <v>17</v>
      </c>
      <c r="B13" s="9" t="s">
        <v>22</v>
      </c>
    </row>
    <row r="14" spans="1:2" ht="15" x14ac:dyDescent="0.25">
      <c r="A14" s="9" t="s">
        <v>19</v>
      </c>
      <c r="B14" s="9" t="s">
        <v>21</v>
      </c>
    </row>
    <row r="15" spans="1:2" ht="15" x14ac:dyDescent="0.25">
      <c r="A15" s="9" t="s">
        <v>18</v>
      </c>
      <c r="B15" s="9" t="s">
        <v>20</v>
      </c>
    </row>
    <row r="16" spans="1: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</sheetData>
  <mergeCells count="3">
    <mergeCell ref="A3:B3"/>
    <mergeCell ref="A1:B1"/>
    <mergeCell ref="A12:B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16" zoomScaleSheetLayoutView="100" workbookViewId="0">
      <selection activeCell="F49" sqref="F49"/>
    </sheetView>
  </sheetViews>
  <sheetFormatPr defaultRowHeight="15" x14ac:dyDescent="0.25"/>
  <cols>
    <col min="2" max="2" width="18.28515625" customWidth="1"/>
    <col min="3" max="3" width="13.85546875" customWidth="1"/>
    <col min="4" max="5" width="16.42578125" customWidth="1"/>
    <col min="6" max="6" width="21.7109375" customWidth="1"/>
    <col min="7" max="7" width="30" customWidth="1"/>
    <col min="8" max="8" width="15.5703125" customWidth="1"/>
    <col min="9" max="9" width="25.5703125" customWidth="1"/>
    <col min="10" max="10" width="24.140625" customWidth="1"/>
  </cols>
  <sheetData>
    <row r="1" spans="1:10" ht="51.75" customHeight="1" x14ac:dyDescent="0.25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 x14ac:dyDescent="0.25">
      <c r="A2" s="33" t="s">
        <v>23</v>
      </c>
      <c r="B2" s="33" t="s">
        <v>33</v>
      </c>
      <c r="C2" s="33" t="s">
        <v>24</v>
      </c>
      <c r="D2" s="33" t="s">
        <v>56</v>
      </c>
      <c r="E2" s="33" t="s">
        <v>61</v>
      </c>
      <c r="F2" s="33" t="s">
        <v>25</v>
      </c>
      <c r="G2" s="33" t="s">
        <v>26</v>
      </c>
      <c r="H2" s="33" t="s">
        <v>51</v>
      </c>
      <c r="I2" s="33" t="s">
        <v>27</v>
      </c>
      <c r="J2" s="33" t="s">
        <v>34</v>
      </c>
    </row>
    <row r="3" spans="1:10" ht="15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26.4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25.5" x14ac:dyDescent="0.25">
      <c r="A6" s="2">
        <v>1</v>
      </c>
      <c r="B6" s="3" t="s">
        <v>28</v>
      </c>
      <c r="C6" s="2">
        <v>6</v>
      </c>
      <c r="D6" s="2" t="s">
        <v>68</v>
      </c>
      <c r="E6" s="2" t="s">
        <v>69</v>
      </c>
      <c r="F6" s="4">
        <v>42754.902777777781</v>
      </c>
      <c r="G6" s="4">
        <v>42754.940972222219</v>
      </c>
      <c r="H6" s="26">
        <f>[1]Отчет!I11*[1]Отчет!X11</f>
        <v>68.75</v>
      </c>
      <c r="I6" s="5" t="s">
        <v>29</v>
      </c>
      <c r="J6" s="2" t="s">
        <v>108</v>
      </c>
    </row>
    <row r="7" spans="1:10" ht="25.5" x14ac:dyDescent="0.25">
      <c r="A7" s="2">
        <v>2</v>
      </c>
      <c r="B7" s="3" t="s">
        <v>30</v>
      </c>
      <c r="C7" s="5">
        <v>6</v>
      </c>
      <c r="D7" s="2" t="s">
        <v>68</v>
      </c>
      <c r="E7" s="2" t="s">
        <v>69</v>
      </c>
      <c r="F7" s="4">
        <v>42755.635416666664</v>
      </c>
      <c r="G7" s="4">
        <v>42755.770833333336</v>
      </c>
      <c r="H7" s="26">
        <f>[1]Отчет!I12*[1]Отчет!X12</f>
        <v>393.75</v>
      </c>
      <c r="I7" s="5" t="s">
        <v>29</v>
      </c>
      <c r="J7" s="2" t="s">
        <v>109</v>
      </c>
    </row>
    <row r="8" spans="1:10" ht="51" x14ac:dyDescent="0.25">
      <c r="A8" s="2">
        <v>3</v>
      </c>
      <c r="B8" s="6" t="s">
        <v>63</v>
      </c>
      <c r="C8" s="5">
        <v>0.4</v>
      </c>
      <c r="D8" s="5" t="s">
        <v>59</v>
      </c>
      <c r="E8" s="5" t="s">
        <v>67</v>
      </c>
      <c r="F8" s="7">
        <v>42790.895833333336</v>
      </c>
      <c r="G8" s="7">
        <v>42790.979166666664</v>
      </c>
      <c r="H8" s="26">
        <f>[1]Отчет!I13*[1]Отчет!X13</f>
        <v>80</v>
      </c>
      <c r="I8" s="5" t="s">
        <v>31</v>
      </c>
      <c r="J8" s="2" t="s">
        <v>32</v>
      </c>
    </row>
    <row r="9" spans="1:10" ht="51" x14ac:dyDescent="0.25">
      <c r="A9" s="2">
        <v>4</v>
      </c>
      <c r="B9" s="6" t="s">
        <v>63</v>
      </c>
      <c r="C9" s="5">
        <v>0.4</v>
      </c>
      <c r="D9" s="5" t="s">
        <v>59</v>
      </c>
      <c r="E9" s="5" t="s">
        <v>67</v>
      </c>
      <c r="F9" s="7">
        <v>42795.916666666664</v>
      </c>
      <c r="G9" s="7">
        <v>42795.9375</v>
      </c>
      <c r="H9" s="26">
        <f>[1]Отчет!I14*[1]Отчет!X14</f>
        <v>60</v>
      </c>
      <c r="I9" s="5" t="s">
        <v>31</v>
      </c>
      <c r="J9" s="2" t="s">
        <v>32</v>
      </c>
    </row>
    <row r="10" spans="1:10" ht="38.25" x14ac:dyDescent="0.25">
      <c r="A10" s="2">
        <v>5</v>
      </c>
      <c r="B10" s="6" t="s">
        <v>64</v>
      </c>
      <c r="C10" s="5">
        <v>10</v>
      </c>
      <c r="D10" s="5" t="s">
        <v>60</v>
      </c>
      <c r="E10" s="5" t="s">
        <v>62</v>
      </c>
      <c r="F10" s="7">
        <v>42801.197916666664</v>
      </c>
      <c r="G10" s="7">
        <v>42801.267361111109</v>
      </c>
      <c r="H10" s="26">
        <f>[1]Отчет!I15*[1]Отчет!X15</f>
        <v>340</v>
      </c>
      <c r="I10" s="5" t="s">
        <v>29</v>
      </c>
      <c r="J10" s="5" t="s">
        <v>110</v>
      </c>
    </row>
    <row r="11" spans="1:10" x14ac:dyDescent="0.25">
      <c r="A11" s="2">
        <v>6</v>
      </c>
      <c r="B11" s="6" t="s">
        <v>75</v>
      </c>
      <c r="C11" s="5">
        <v>6</v>
      </c>
      <c r="D11" s="5" t="s">
        <v>59</v>
      </c>
      <c r="E11" s="5" t="s">
        <v>32</v>
      </c>
      <c r="F11" s="7">
        <v>42859.416666666664</v>
      </c>
      <c r="G11" s="7">
        <v>42859.517361111109</v>
      </c>
      <c r="H11" s="26">
        <f>[1]Отчет!I16*[1]Отчет!X16</f>
        <v>900</v>
      </c>
      <c r="I11" s="5" t="s">
        <v>31</v>
      </c>
      <c r="J11" s="5" t="s">
        <v>32</v>
      </c>
    </row>
    <row r="12" spans="1:10" ht="25.5" x14ac:dyDescent="0.25">
      <c r="A12" s="5">
        <v>7</v>
      </c>
      <c r="B12" s="6" t="s">
        <v>65</v>
      </c>
      <c r="C12" s="5">
        <v>10</v>
      </c>
      <c r="D12" s="5" t="s">
        <v>59</v>
      </c>
      <c r="E12" s="5" t="s">
        <v>32</v>
      </c>
      <c r="F12" s="7">
        <v>42864.420138888891</v>
      </c>
      <c r="G12" s="7">
        <v>42864.763888888891</v>
      </c>
      <c r="H12" s="26">
        <f>[1]Отчет!I17*[1]Отчет!X17</f>
        <v>3667.5</v>
      </c>
      <c r="I12" s="5" t="s">
        <v>29</v>
      </c>
      <c r="J12" s="5" t="s">
        <v>111</v>
      </c>
    </row>
    <row r="13" spans="1:10" ht="51" x14ac:dyDescent="0.25">
      <c r="A13" s="5">
        <v>8</v>
      </c>
      <c r="B13" s="6" t="s">
        <v>66</v>
      </c>
      <c r="C13" s="5">
        <v>0.4</v>
      </c>
      <c r="D13" s="5" t="s">
        <v>59</v>
      </c>
      <c r="E13" s="5" t="s">
        <v>67</v>
      </c>
      <c r="F13" s="7">
        <v>42880.791666666664</v>
      </c>
      <c r="G13" s="7">
        <v>42880.9375</v>
      </c>
      <c r="H13" s="26">
        <f>[1]Отчет!I18*[1]Отчет!X18</f>
        <v>507.5</v>
      </c>
      <c r="I13" s="5" t="s">
        <v>31</v>
      </c>
      <c r="J13" s="5" t="s">
        <v>32</v>
      </c>
    </row>
    <row r="14" spans="1:10" ht="25.5" x14ac:dyDescent="0.25">
      <c r="A14" s="5">
        <v>9</v>
      </c>
      <c r="B14" s="3" t="s">
        <v>28</v>
      </c>
      <c r="C14" s="2">
        <v>6</v>
      </c>
      <c r="D14" s="2" t="s">
        <v>68</v>
      </c>
      <c r="E14" s="2" t="s">
        <v>69</v>
      </c>
      <c r="F14" s="4">
        <v>42913.270833333336</v>
      </c>
      <c r="G14" s="4">
        <v>42913.371527777781</v>
      </c>
      <c r="H14" s="26">
        <f>[1]Отчет!I19*[1]Отчет!X19</f>
        <v>312.5</v>
      </c>
      <c r="I14" s="2" t="s">
        <v>29</v>
      </c>
      <c r="J14" s="2" t="s">
        <v>112</v>
      </c>
    </row>
    <row r="15" spans="1:10" x14ac:dyDescent="0.25">
      <c r="A15" s="5">
        <v>10</v>
      </c>
      <c r="B15" s="3" t="s">
        <v>114</v>
      </c>
      <c r="C15" s="2">
        <v>6</v>
      </c>
      <c r="D15" s="5" t="s">
        <v>59</v>
      </c>
      <c r="E15" s="2" t="s">
        <v>32</v>
      </c>
      <c r="F15" s="4">
        <v>42934.020833333336</v>
      </c>
      <c r="G15" s="4">
        <v>42934.1875</v>
      </c>
      <c r="H15" s="26">
        <f>[1]Отчет!I20*[1]Отчет!X20</f>
        <v>1540</v>
      </c>
      <c r="I15" s="5" t="s">
        <v>31</v>
      </c>
      <c r="J15" s="5" t="s">
        <v>32</v>
      </c>
    </row>
    <row r="16" spans="1:10" ht="25.5" x14ac:dyDescent="0.25">
      <c r="A16" s="5">
        <v>11</v>
      </c>
      <c r="B16" s="3" t="s">
        <v>28</v>
      </c>
      <c r="C16" s="2">
        <v>6</v>
      </c>
      <c r="D16" s="2" t="s">
        <v>68</v>
      </c>
      <c r="E16" s="2" t="s">
        <v>69</v>
      </c>
      <c r="F16" s="4">
        <v>42934.0625</v>
      </c>
      <c r="G16" s="4">
        <v>42934.1875</v>
      </c>
      <c r="H16" s="26">
        <f>[1]Отчет!I21*[1]Отчет!X21</f>
        <v>0</v>
      </c>
      <c r="I16" s="2" t="s">
        <v>29</v>
      </c>
      <c r="J16" s="2" t="s">
        <v>113</v>
      </c>
    </row>
    <row r="17" spans="1:10" ht="25.5" x14ac:dyDescent="0.25">
      <c r="A17" s="5">
        <v>12</v>
      </c>
      <c r="B17" s="3" t="s">
        <v>124</v>
      </c>
      <c r="C17" s="2">
        <v>6</v>
      </c>
      <c r="D17" s="2" t="s">
        <v>68</v>
      </c>
      <c r="E17" s="2" t="s">
        <v>69</v>
      </c>
      <c r="F17" s="4">
        <v>42934.020833333336</v>
      </c>
      <c r="G17" s="4">
        <v>42934.1875</v>
      </c>
      <c r="H17" s="26">
        <f>[1]Отчет!I22*[1]Отчет!X22</f>
        <v>0</v>
      </c>
      <c r="I17" s="2" t="s">
        <v>29</v>
      </c>
      <c r="J17" s="2" t="s">
        <v>119</v>
      </c>
    </row>
    <row r="18" spans="1:10" ht="51" x14ac:dyDescent="0.25">
      <c r="A18" s="5">
        <v>13</v>
      </c>
      <c r="B18" s="3" t="s">
        <v>120</v>
      </c>
      <c r="C18" s="2">
        <v>6</v>
      </c>
      <c r="D18" s="2" t="s">
        <v>121</v>
      </c>
      <c r="E18" s="2" t="s">
        <v>69</v>
      </c>
      <c r="F18" s="4">
        <v>42946.916666666664</v>
      </c>
      <c r="G18" s="4">
        <v>42946.916666666664</v>
      </c>
      <c r="H18" s="26">
        <f>[1]Отчет!I22*[1]Отчет!X22</f>
        <v>0</v>
      </c>
      <c r="I18" s="2" t="s">
        <v>29</v>
      </c>
      <c r="J18" s="2" t="s">
        <v>125</v>
      </c>
    </row>
    <row r="19" spans="1:10" x14ac:dyDescent="0.25">
      <c r="A19" s="5">
        <v>14</v>
      </c>
      <c r="B19" s="27" t="s">
        <v>123</v>
      </c>
      <c r="C19" s="28">
        <v>10</v>
      </c>
      <c r="D19" s="5" t="s">
        <v>59</v>
      </c>
      <c r="E19" s="2" t="s">
        <v>32</v>
      </c>
      <c r="F19" s="29">
        <v>42951.6875</v>
      </c>
      <c r="G19" s="29">
        <v>42951.743055555555</v>
      </c>
      <c r="H19" s="26">
        <f>[2]Отчет!$I$23*[2]Отчет!$X$23</f>
        <v>1230</v>
      </c>
      <c r="I19" s="2" t="s">
        <v>29</v>
      </c>
      <c r="J19" s="2" t="s">
        <v>126</v>
      </c>
    </row>
    <row r="20" spans="1:10" ht="25.5" x14ac:dyDescent="0.25">
      <c r="A20" s="5">
        <v>15</v>
      </c>
      <c r="B20" s="27" t="s">
        <v>30</v>
      </c>
      <c r="C20" s="28">
        <v>6</v>
      </c>
      <c r="D20" s="2" t="s">
        <v>68</v>
      </c>
      <c r="E20" s="2" t="s">
        <v>69</v>
      </c>
      <c r="F20" s="30">
        <v>42956.711805555555</v>
      </c>
      <c r="G20" s="30">
        <v>42956.798611111109</v>
      </c>
      <c r="H20" s="26">
        <f>[2]Отчет!$X$24*[2]Отчет!$I$24</f>
        <v>131.25</v>
      </c>
      <c r="I20" s="2" t="s">
        <v>29</v>
      </c>
      <c r="J20" s="2" t="s">
        <v>127</v>
      </c>
    </row>
    <row r="21" spans="1:10" x14ac:dyDescent="0.25">
      <c r="A21" s="5">
        <v>16</v>
      </c>
      <c r="B21" s="27" t="s">
        <v>138</v>
      </c>
      <c r="C21" s="28">
        <v>6</v>
      </c>
      <c r="D21" s="5" t="s">
        <v>59</v>
      </c>
      <c r="E21" s="2" t="s">
        <v>32</v>
      </c>
      <c r="F21" s="30">
        <v>43013.465277777781</v>
      </c>
      <c r="G21" s="30">
        <v>43013.503472222219</v>
      </c>
      <c r="H21" s="26">
        <v>450</v>
      </c>
      <c r="I21" s="2" t="s">
        <v>29</v>
      </c>
      <c r="J21" s="2" t="s">
        <v>137</v>
      </c>
    </row>
    <row r="22" spans="1:10" ht="25.5" x14ac:dyDescent="0.25">
      <c r="A22" s="5">
        <v>17</v>
      </c>
      <c r="B22" s="27" t="s">
        <v>6</v>
      </c>
      <c r="C22" s="28">
        <v>6</v>
      </c>
      <c r="D22" s="2" t="s">
        <v>68</v>
      </c>
      <c r="E22" s="2" t="s">
        <v>69</v>
      </c>
      <c r="F22" s="30">
        <v>43040.520833333336</v>
      </c>
      <c r="G22" s="30">
        <v>43040.583333333336</v>
      </c>
      <c r="H22" s="26">
        <v>500</v>
      </c>
      <c r="I22" s="2" t="s">
        <v>29</v>
      </c>
      <c r="J22" s="2" t="s">
        <v>139</v>
      </c>
    </row>
  </sheetData>
  <mergeCells count="11">
    <mergeCell ref="D2:D5"/>
    <mergeCell ref="C2:C5"/>
    <mergeCell ref="A1:J1"/>
    <mergeCell ref="E2:E5"/>
    <mergeCell ref="G2:G5"/>
    <mergeCell ref="H2:H5"/>
    <mergeCell ref="I2:I5"/>
    <mergeCell ref="J2:J5"/>
    <mergeCell ref="F2:F5"/>
    <mergeCell ref="A2:A5"/>
    <mergeCell ref="B2:B5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topLeftCell="A37" zoomScale="130" zoomScaleSheetLayoutView="130" workbookViewId="0">
      <selection activeCell="D61" sqref="D61"/>
    </sheetView>
  </sheetViews>
  <sheetFormatPr defaultRowHeight="15" x14ac:dyDescent="0.25"/>
  <cols>
    <col min="1" max="4" width="28.28515625" customWidth="1"/>
  </cols>
  <sheetData>
    <row r="1" spans="1:4" ht="39.75" customHeight="1" x14ac:dyDescent="0.25">
      <c r="A1" s="40" t="s">
        <v>35</v>
      </c>
      <c r="B1" s="40"/>
      <c r="C1" s="40"/>
      <c r="D1" s="40"/>
    </row>
    <row r="2" spans="1:4" x14ac:dyDescent="0.25">
      <c r="A2" s="16" t="s">
        <v>0</v>
      </c>
      <c r="B2" s="16" t="s">
        <v>36</v>
      </c>
      <c r="C2" s="16" t="s">
        <v>37</v>
      </c>
      <c r="D2" s="16" t="s">
        <v>38</v>
      </c>
    </row>
    <row r="3" spans="1:4" x14ac:dyDescent="0.25">
      <c r="A3" s="37" t="s">
        <v>39</v>
      </c>
      <c r="B3" s="38"/>
      <c r="C3" s="38"/>
      <c r="D3" s="39"/>
    </row>
    <row r="4" spans="1:4" x14ac:dyDescent="0.25">
      <c r="A4" s="12" t="s">
        <v>40</v>
      </c>
      <c r="B4" s="13">
        <v>42754</v>
      </c>
      <c r="C4" s="13">
        <v>42756</v>
      </c>
      <c r="D4" s="12" t="s">
        <v>41</v>
      </c>
    </row>
    <row r="5" spans="1:4" x14ac:dyDescent="0.25">
      <c r="A5" s="12" t="s">
        <v>42</v>
      </c>
      <c r="B5" s="13">
        <v>42754</v>
      </c>
      <c r="C5" s="13">
        <v>42756</v>
      </c>
      <c r="D5" s="12" t="s">
        <v>41</v>
      </c>
    </row>
    <row r="6" spans="1:4" x14ac:dyDescent="0.25">
      <c r="A6" s="37" t="s">
        <v>43</v>
      </c>
      <c r="B6" s="38"/>
      <c r="C6" s="38"/>
      <c r="D6" s="39"/>
    </row>
    <row r="7" spans="1:4" x14ac:dyDescent="0.25">
      <c r="A7" s="14" t="s">
        <v>44</v>
      </c>
      <c r="B7" s="13">
        <v>42768</v>
      </c>
      <c r="C7" s="13">
        <v>42782</v>
      </c>
      <c r="D7" s="14" t="s">
        <v>45</v>
      </c>
    </row>
    <row r="8" spans="1:4" x14ac:dyDescent="0.25">
      <c r="A8" s="14" t="s">
        <v>46</v>
      </c>
      <c r="B8" s="13">
        <v>42790</v>
      </c>
      <c r="C8" s="13">
        <v>42790</v>
      </c>
      <c r="D8" s="14" t="s">
        <v>47</v>
      </c>
    </row>
    <row r="9" spans="1:4" x14ac:dyDescent="0.25">
      <c r="A9" s="37" t="s">
        <v>48</v>
      </c>
      <c r="B9" s="38"/>
      <c r="C9" s="38"/>
      <c r="D9" s="39"/>
    </row>
    <row r="10" spans="1:4" x14ac:dyDescent="0.25">
      <c r="A10" s="14" t="s">
        <v>46</v>
      </c>
      <c r="B10" s="13">
        <v>42795</v>
      </c>
      <c r="C10" s="13">
        <v>42795</v>
      </c>
      <c r="D10" s="14" t="s">
        <v>47</v>
      </c>
    </row>
    <row r="11" spans="1:4" x14ac:dyDescent="0.25">
      <c r="A11" s="14" t="s">
        <v>49</v>
      </c>
      <c r="B11" s="13">
        <v>42801</v>
      </c>
      <c r="C11" s="13">
        <v>42816</v>
      </c>
      <c r="D11" s="14" t="s">
        <v>45</v>
      </c>
    </row>
    <row r="12" spans="1:4" x14ac:dyDescent="0.25">
      <c r="A12" s="14" t="s">
        <v>50</v>
      </c>
      <c r="B12" s="15">
        <v>42801</v>
      </c>
      <c r="C12" s="15">
        <v>42801</v>
      </c>
      <c r="D12" s="14" t="s">
        <v>47</v>
      </c>
    </row>
    <row r="13" spans="1:4" x14ac:dyDescent="0.25">
      <c r="A13" s="37" t="s">
        <v>58</v>
      </c>
      <c r="B13" s="38"/>
      <c r="C13" s="38"/>
      <c r="D13" s="39"/>
    </row>
    <row r="14" spans="1:4" x14ac:dyDescent="0.25">
      <c r="A14" s="14" t="s">
        <v>70</v>
      </c>
      <c r="B14" s="13">
        <v>42831</v>
      </c>
      <c r="C14" s="13">
        <v>42837</v>
      </c>
      <c r="D14" s="14" t="s">
        <v>45</v>
      </c>
    </row>
    <row r="15" spans="1:4" x14ac:dyDescent="0.25">
      <c r="A15" s="14" t="s">
        <v>71</v>
      </c>
      <c r="B15" s="13">
        <v>42841</v>
      </c>
      <c r="C15" s="13">
        <v>42847</v>
      </c>
      <c r="D15" s="14" t="s">
        <v>45</v>
      </c>
    </row>
    <row r="16" spans="1:4" x14ac:dyDescent="0.25">
      <c r="A16" s="14" t="s">
        <v>72</v>
      </c>
      <c r="B16" s="15">
        <v>42847</v>
      </c>
      <c r="C16" s="15">
        <v>42853</v>
      </c>
      <c r="D16" s="14" t="s">
        <v>45</v>
      </c>
    </row>
    <row r="17" spans="1:4" x14ac:dyDescent="0.25">
      <c r="A17" s="37" t="s">
        <v>73</v>
      </c>
      <c r="B17" s="38"/>
      <c r="C17" s="38"/>
      <c r="D17" s="39"/>
    </row>
    <row r="18" spans="1:4" ht="25.5" x14ac:dyDescent="0.25">
      <c r="A18" s="14" t="s">
        <v>74</v>
      </c>
      <c r="B18" s="13">
        <v>42861</v>
      </c>
      <c r="C18" s="13"/>
      <c r="D18" s="14" t="s">
        <v>45</v>
      </c>
    </row>
    <row r="19" spans="1:4" ht="25.5" x14ac:dyDescent="0.25">
      <c r="A19" s="14" t="s">
        <v>74</v>
      </c>
      <c r="B19" s="13">
        <v>42861</v>
      </c>
      <c r="C19" s="13"/>
      <c r="D19" s="14" t="s">
        <v>45</v>
      </c>
    </row>
    <row r="20" spans="1:4" x14ac:dyDescent="0.25">
      <c r="A20" s="14" t="s">
        <v>76</v>
      </c>
      <c r="B20" s="15">
        <v>42859</v>
      </c>
      <c r="C20" s="15">
        <v>42859</v>
      </c>
      <c r="D20" s="14" t="s">
        <v>41</v>
      </c>
    </row>
    <row r="21" spans="1:4" x14ac:dyDescent="0.25">
      <c r="A21" s="14" t="str">
        <f>'[3]Аварийные отключения'!B12</f>
        <v>ТП-457 РУ-10 кВ. 1 и 2 с.ш.</v>
      </c>
      <c r="B21" s="15">
        <v>42864</v>
      </c>
      <c r="C21" s="15">
        <v>42864</v>
      </c>
      <c r="D21" s="14" t="s">
        <v>41</v>
      </c>
    </row>
    <row r="22" spans="1:4" ht="30.75" customHeight="1" x14ac:dyDescent="0.25">
      <c r="A22" s="14" t="str">
        <f>'[3]Аварийные отключения'!B13</f>
        <v>ТП-85, ЛЭП 0,4 кВ гр. р-н (ПО ЦЭС) ф.6 ТП-85</v>
      </c>
      <c r="B22" s="15">
        <v>42880</v>
      </c>
      <c r="C22" s="15">
        <v>42880</v>
      </c>
      <c r="D22" s="14" t="s">
        <v>41</v>
      </c>
    </row>
    <row r="23" spans="1:4" x14ac:dyDescent="0.25">
      <c r="A23" s="37" t="s">
        <v>105</v>
      </c>
      <c r="B23" s="38"/>
      <c r="C23" s="38"/>
      <c r="D23" s="39"/>
    </row>
    <row r="24" spans="1:4" x14ac:dyDescent="0.25">
      <c r="A24" s="14" t="s">
        <v>106</v>
      </c>
      <c r="B24" s="13">
        <v>42891</v>
      </c>
      <c r="C24" s="13">
        <v>42891</v>
      </c>
      <c r="D24" s="14" t="s">
        <v>45</v>
      </c>
    </row>
    <row r="25" spans="1:4" x14ac:dyDescent="0.25">
      <c r="A25" s="14" t="s">
        <v>107</v>
      </c>
      <c r="B25" s="13">
        <v>42893</v>
      </c>
      <c r="C25" s="13">
        <v>42893</v>
      </c>
      <c r="D25" s="14" t="s">
        <v>45</v>
      </c>
    </row>
    <row r="26" spans="1:4" ht="25.5" x14ac:dyDescent="0.25">
      <c r="A26" s="14" t="s">
        <v>74</v>
      </c>
      <c r="B26" s="15"/>
      <c r="C26" s="15">
        <v>42908</v>
      </c>
      <c r="D26" s="14" t="s">
        <v>45</v>
      </c>
    </row>
    <row r="27" spans="1:4" ht="25.5" x14ac:dyDescent="0.25">
      <c r="A27" s="14" t="s">
        <v>74</v>
      </c>
      <c r="B27" s="15"/>
      <c r="C27" s="15">
        <v>42908</v>
      </c>
      <c r="D27" s="14" t="s">
        <v>45</v>
      </c>
    </row>
    <row r="28" spans="1:4" x14ac:dyDescent="0.25">
      <c r="A28" s="12" t="s">
        <v>40</v>
      </c>
      <c r="B28" s="13">
        <v>42913</v>
      </c>
      <c r="C28" s="13">
        <v>42916</v>
      </c>
      <c r="D28" s="12" t="s">
        <v>41</v>
      </c>
    </row>
    <row r="29" spans="1:4" x14ac:dyDescent="0.25">
      <c r="A29" s="37" t="s">
        <v>115</v>
      </c>
      <c r="B29" s="38"/>
      <c r="C29" s="38"/>
      <c r="D29" s="39"/>
    </row>
    <row r="30" spans="1:4" x14ac:dyDescent="0.25">
      <c r="A30" s="14" t="s">
        <v>116</v>
      </c>
      <c r="B30" s="13">
        <v>42919</v>
      </c>
      <c r="C30" s="13">
        <v>42919</v>
      </c>
      <c r="D30" s="14" t="s">
        <v>45</v>
      </c>
    </row>
    <row r="31" spans="1:4" x14ac:dyDescent="0.25">
      <c r="A31" s="14" t="s">
        <v>117</v>
      </c>
      <c r="B31" s="13">
        <v>42921</v>
      </c>
      <c r="C31" s="13">
        <v>42921</v>
      </c>
      <c r="D31" s="14" t="s">
        <v>45</v>
      </c>
    </row>
    <row r="32" spans="1:4" x14ac:dyDescent="0.25">
      <c r="A32" s="12" t="s">
        <v>40</v>
      </c>
      <c r="B32" s="13">
        <v>42934</v>
      </c>
      <c r="C32" s="13">
        <v>42941</v>
      </c>
      <c r="D32" s="14" t="s">
        <v>41</v>
      </c>
    </row>
    <row r="33" spans="1:4" x14ac:dyDescent="0.25">
      <c r="A33" s="14" t="s">
        <v>118</v>
      </c>
      <c r="B33" s="15">
        <v>42940</v>
      </c>
      <c r="C33" s="15">
        <v>42942</v>
      </c>
      <c r="D33" s="14" t="s">
        <v>45</v>
      </c>
    </row>
    <row r="34" spans="1:4" x14ac:dyDescent="0.25">
      <c r="A34" s="12" t="s">
        <v>40</v>
      </c>
      <c r="B34" s="13">
        <v>42942</v>
      </c>
      <c r="C34" s="13">
        <v>42944</v>
      </c>
      <c r="D34" s="14" t="s">
        <v>45</v>
      </c>
    </row>
    <row r="35" spans="1:4" x14ac:dyDescent="0.25">
      <c r="A35" s="12" t="s">
        <v>122</v>
      </c>
      <c r="B35" s="13">
        <v>42946</v>
      </c>
      <c r="C35" s="13"/>
      <c r="D35" s="14" t="s">
        <v>41</v>
      </c>
    </row>
    <row r="36" spans="1:4" x14ac:dyDescent="0.25">
      <c r="A36" s="37" t="s">
        <v>128</v>
      </c>
      <c r="B36" s="38"/>
      <c r="C36" s="38"/>
      <c r="D36" s="39"/>
    </row>
    <row r="37" spans="1:4" x14ac:dyDescent="0.25">
      <c r="A37" s="27" t="s">
        <v>123</v>
      </c>
      <c r="B37" s="13">
        <f>'Аварийные отключения 2017'!F19</f>
        <v>42951.6875</v>
      </c>
      <c r="C37" s="13">
        <f>'Аварийные отключения 2017'!G19</f>
        <v>42951.743055555555</v>
      </c>
      <c r="D37" s="14" t="s">
        <v>41</v>
      </c>
    </row>
    <row r="38" spans="1:4" x14ac:dyDescent="0.25">
      <c r="A38" s="14" t="str">
        <f>'Аварийные отключения 2017'!B20</f>
        <v>КЛ 6 кВ ф.482</v>
      </c>
      <c r="B38" s="13">
        <f>'Аварийные отключения 2017'!F20</f>
        <v>42956.711805555555</v>
      </c>
      <c r="C38" s="13">
        <f>'Аварийные отключения 2017'!G20</f>
        <v>42956.798611111109</v>
      </c>
      <c r="D38" s="14" t="s">
        <v>41</v>
      </c>
    </row>
    <row r="39" spans="1:4" x14ac:dyDescent="0.25">
      <c r="A39" s="37" t="s">
        <v>129</v>
      </c>
      <c r="B39" s="38"/>
      <c r="C39" s="38"/>
      <c r="D39" s="39"/>
    </row>
    <row r="40" spans="1:4" ht="25.5" x14ac:dyDescent="0.25">
      <c r="A40" s="27" t="s">
        <v>131</v>
      </c>
      <c r="B40" s="13">
        <v>42979</v>
      </c>
      <c r="C40" s="13">
        <v>42991</v>
      </c>
      <c r="D40" s="14" t="s">
        <v>130</v>
      </c>
    </row>
    <row r="41" spans="1:4" ht="25.5" x14ac:dyDescent="0.25">
      <c r="A41" s="14" t="s">
        <v>132</v>
      </c>
      <c r="B41" s="13">
        <v>42993</v>
      </c>
      <c r="C41" s="13">
        <v>43005</v>
      </c>
      <c r="D41" s="14" t="s">
        <v>130</v>
      </c>
    </row>
    <row r="42" spans="1:4" x14ac:dyDescent="0.25">
      <c r="A42" s="37" t="s">
        <v>133</v>
      </c>
      <c r="B42" s="38"/>
      <c r="C42" s="38"/>
      <c r="D42" s="39"/>
    </row>
    <row r="43" spans="1:4" x14ac:dyDescent="0.25">
      <c r="A43" s="27" t="s">
        <v>134</v>
      </c>
      <c r="B43" s="13">
        <v>43013</v>
      </c>
      <c r="C43" s="13">
        <v>43031</v>
      </c>
      <c r="D43" s="14" t="s">
        <v>135</v>
      </c>
    </row>
    <row r="44" spans="1:4" x14ac:dyDescent="0.25">
      <c r="A44" s="27" t="s">
        <v>136</v>
      </c>
      <c r="B44" s="13">
        <v>43013</v>
      </c>
      <c r="C44" s="13"/>
      <c r="D44" s="14" t="s">
        <v>41</v>
      </c>
    </row>
    <row r="45" spans="1:4" x14ac:dyDescent="0.25">
      <c r="A45" s="37" t="s">
        <v>140</v>
      </c>
      <c r="B45" s="38"/>
      <c r="C45" s="38"/>
      <c r="D45" s="39"/>
    </row>
    <row r="46" spans="1:4" x14ac:dyDescent="0.25">
      <c r="A46" s="27" t="s">
        <v>136</v>
      </c>
      <c r="B46" s="13"/>
      <c r="C46" s="13">
        <v>43059</v>
      </c>
      <c r="D46" s="14" t="s">
        <v>41</v>
      </c>
    </row>
    <row r="47" spans="1:4" x14ac:dyDescent="0.25">
      <c r="A47" s="14" t="s">
        <v>141</v>
      </c>
      <c r="B47" s="13">
        <v>43042</v>
      </c>
      <c r="C47" s="13">
        <v>43042</v>
      </c>
      <c r="D47" s="14" t="s">
        <v>45</v>
      </c>
    </row>
    <row r="48" spans="1:4" x14ac:dyDescent="0.25">
      <c r="A48" s="14" t="s">
        <v>142</v>
      </c>
      <c r="B48" s="13">
        <v>43047</v>
      </c>
      <c r="C48" s="13">
        <v>43047</v>
      </c>
      <c r="D48" s="14" t="s">
        <v>45</v>
      </c>
    </row>
  </sheetData>
  <mergeCells count="12">
    <mergeCell ref="A45:D45"/>
    <mergeCell ref="A1:D1"/>
    <mergeCell ref="A13:D13"/>
    <mergeCell ref="A17:D17"/>
    <mergeCell ref="A9:D9"/>
    <mergeCell ref="A6:D6"/>
    <mergeCell ref="A3:D3"/>
    <mergeCell ref="A42:D42"/>
    <mergeCell ref="A39:D39"/>
    <mergeCell ref="A36:D36"/>
    <mergeCell ref="A29:D29"/>
    <mergeCell ref="A23:D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115" zoomScaleSheetLayoutView="115" workbookViewId="0">
      <selection activeCell="F19" sqref="F19"/>
    </sheetView>
  </sheetViews>
  <sheetFormatPr defaultRowHeight="15" x14ac:dyDescent="0.25"/>
  <cols>
    <col min="1" max="1" width="5.85546875" customWidth="1"/>
    <col min="2" max="6" width="20.85546875" customWidth="1"/>
    <col min="7" max="7" width="20.5703125" customWidth="1"/>
    <col min="8" max="9" width="14.42578125" customWidth="1"/>
    <col min="10" max="10" width="20.85546875" customWidth="1"/>
  </cols>
  <sheetData>
    <row r="1" spans="1:10" ht="38.25" customHeight="1" x14ac:dyDescent="0.25">
      <c r="A1" s="41" t="s">
        <v>143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2" t="s">
        <v>77</v>
      </c>
      <c r="B2" s="45" t="s">
        <v>78</v>
      </c>
      <c r="C2" s="45" t="s">
        <v>79</v>
      </c>
      <c r="D2" s="48" t="s">
        <v>80</v>
      </c>
      <c r="E2" s="48"/>
      <c r="F2" s="49" t="s">
        <v>81</v>
      </c>
      <c r="G2" s="49"/>
      <c r="H2" s="49"/>
      <c r="I2" s="49"/>
      <c r="J2" s="50" t="s">
        <v>82</v>
      </c>
    </row>
    <row r="3" spans="1:10" ht="42.75" customHeight="1" x14ac:dyDescent="0.25">
      <c r="A3" s="43"/>
      <c r="B3" s="46"/>
      <c r="C3" s="46"/>
      <c r="D3" s="42" t="s">
        <v>83</v>
      </c>
      <c r="E3" s="42" t="s">
        <v>84</v>
      </c>
      <c r="F3" s="48" t="s">
        <v>85</v>
      </c>
      <c r="G3" s="51" t="s">
        <v>86</v>
      </c>
      <c r="H3" s="51" t="s">
        <v>87</v>
      </c>
      <c r="I3" s="51"/>
      <c r="J3" s="50"/>
    </row>
    <row r="4" spans="1:10" x14ac:dyDescent="0.25">
      <c r="A4" s="44"/>
      <c r="B4" s="47"/>
      <c r="C4" s="47"/>
      <c r="D4" s="44"/>
      <c r="E4" s="44"/>
      <c r="F4" s="48"/>
      <c r="G4" s="51"/>
      <c r="H4" s="17" t="s">
        <v>88</v>
      </c>
      <c r="I4" s="17" t="s">
        <v>89</v>
      </c>
      <c r="J4" s="50"/>
    </row>
    <row r="5" spans="1:10" ht="25.5" x14ac:dyDescent="0.25">
      <c r="A5" s="18">
        <v>1</v>
      </c>
      <c r="B5" s="19" t="s">
        <v>8</v>
      </c>
      <c r="C5" s="18" t="s">
        <v>90</v>
      </c>
      <c r="D5" s="20" t="s">
        <v>91</v>
      </c>
      <c r="E5" s="20" t="s">
        <v>92</v>
      </c>
      <c r="F5" s="21" t="s">
        <v>93</v>
      </c>
      <c r="G5" s="22">
        <f>H5+I5</f>
        <v>0</v>
      </c>
      <c r="H5" s="22">
        <v>0</v>
      </c>
      <c r="I5" s="22">
        <v>0</v>
      </c>
      <c r="J5" s="23"/>
    </row>
    <row r="6" spans="1:10" ht="25.5" x14ac:dyDescent="0.25">
      <c r="A6" s="24">
        <v>2</v>
      </c>
      <c r="B6" s="19" t="s">
        <v>6</v>
      </c>
      <c r="C6" s="18" t="s">
        <v>90</v>
      </c>
      <c r="D6" s="20" t="s">
        <v>91</v>
      </c>
      <c r="E6" s="20" t="s">
        <v>92</v>
      </c>
      <c r="F6" s="21" t="s">
        <v>93</v>
      </c>
      <c r="G6" s="22">
        <f t="shared" ref="G6:G15" si="0">H6+I6</f>
        <v>0</v>
      </c>
      <c r="H6" s="22">
        <v>0</v>
      </c>
      <c r="I6" s="22">
        <v>0</v>
      </c>
      <c r="J6" s="25"/>
    </row>
    <row r="7" spans="1:10" ht="25.5" x14ac:dyDescent="0.25">
      <c r="A7" s="18">
        <v>3</v>
      </c>
      <c r="B7" s="19" t="s">
        <v>9</v>
      </c>
      <c r="C7" s="18" t="s">
        <v>90</v>
      </c>
      <c r="D7" s="20" t="s">
        <v>91</v>
      </c>
      <c r="E7" s="20" t="s">
        <v>94</v>
      </c>
      <c r="F7" s="21" t="s">
        <v>93</v>
      </c>
      <c r="G7" s="22">
        <f t="shared" si="0"/>
        <v>0</v>
      </c>
      <c r="H7" s="22">
        <v>0</v>
      </c>
      <c r="I7" s="22">
        <v>0</v>
      </c>
      <c r="J7" s="25"/>
    </row>
    <row r="8" spans="1:10" ht="25.5" x14ac:dyDescent="0.25">
      <c r="A8" s="24">
        <v>4</v>
      </c>
      <c r="B8" s="19" t="s">
        <v>2</v>
      </c>
      <c r="C8" s="18" t="s">
        <v>90</v>
      </c>
      <c r="D8" s="20" t="s">
        <v>91</v>
      </c>
      <c r="E8" s="20" t="s">
        <v>95</v>
      </c>
      <c r="F8" s="21" t="s">
        <v>93</v>
      </c>
      <c r="G8" s="22">
        <f t="shared" si="0"/>
        <v>0</v>
      </c>
      <c r="H8" s="22">
        <v>0</v>
      </c>
      <c r="I8" s="22">
        <v>0</v>
      </c>
      <c r="J8" s="25"/>
    </row>
    <row r="9" spans="1:10" ht="25.5" x14ac:dyDescent="0.25">
      <c r="A9" s="18">
        <v>5</v>
      </c>
      <c r="B9" s="19" t="s">
        <v>13</v>
      </c>
      <c r="C9" s="18" t="s">
        <v>90</v>
      </c>
      <c r="D9" s="20" t="s">
        <v>91</v>
      </c>
      <c r="E9" s="20" t="s">
        <v>96</v>
      </c>
      <c r="F9" s="21" t="s">
        <v>97</v>
      </c>
      <c r="G9" s="22">
        <f t="shared" si="0"/>
        <v>0</v>
      </c>
      <c r="H9" s="22">
        <v>0</v>
      </c>
      <c r="I9" s="22">
        <v>0</v>
      </c>
      <c r="J9" s="25"/>
    </row>
    <row r="10" spans="1:10" ht="25.5" x14ac:dyDescent="0.25">
      <c r="A10" s="24">
        <v>6</v>
      </c>
      <c r="B10" s="19" t="s">
        <v>14</v>
      </c>
      <c r="C10" s="18" t="s">
        <v>90</v>
      </c>
      <c r="D10" s="20" t="s">
        <v>91</v>
      </c>
      <c r="E10" s="20" t="s">
        <v>98</v>
      </c>
      <c r="F10" s="21" t="s">
        <v>97</v>
      </c>
      <c r="G10" s="22">
        <f t="shared" si="0"/>
        <v>0</v>
      </c>
      <c r="H10" s="22">
        <v>0</v>
      </c>
      <c r="I10" s="22">
        <v>0</v>
      </c>
      <c r="J10" s="25"/>
    </row>
    <row r="11" spans="1:10" ht="25.5" x14ac:dyDescent="0.25">
      <c r="A11" s="18">
        <v>7</v>
      </c>
      <c r="B11" s="19" t="s">
        <v>17</v>
      </c>
      <c r="C11" s="18" t="s">
        <v>90</v>
      </c>
      <c r="D11" s="20" t="s">
        <v>99</v>
      </c>
      <c r="E11" s="20" t="s">
        <v>100</v>
      </c>
      <c r="F11" s="21" t="s">
        <v>97</v>
      </c>
      <c r="G11" s="22">
        <f t="shared" si="0"/>
        <v>0</v>
      </c>
      <c r="H11" s="22">
        <v>0</v>
      </c>
      <c r="I11" s="22">
        <v>0</v>
      </c>
      <c r="J11" s="25"/>
    </row>
    <row r="12" spans="1:10" ht="25.5" x14ac:dyDescent="0.25">
      <c r="A12" s="24">
        <v>8</v>
      </c>
      <c r="B12" s="19" t="s">
        <v>4</v>
      </c>
      <c r="C12" s="18" t="s">
        <v>90</v>
      </c>
      <c r="D12" s="20" t="s">
        <v>99</v>
      </c>
      <c r="E12" s="20" t="s">
        <v>101</v>
      </c>
      <c r="F12" s="21" t="s">
        <v>93</v>
      </c>
      <c r="G12" s="22">
        <f t="shared" si="0"/>
        <v>0</v>
      </c>
      <c r="H12" s="22">
        <v>0</v>
      </c>
      <c r="I12" s="22">
        <v>0</v>
      </c>
      <c r="J12" s="25"/>
    </row>
    <row r="13" spans="1:10" ht="25.5" x14ac:dyDescent="0.25">
      <c r="A13" s="18">
        <v>9</v>
      </c>
      <c r="B13" s="19" t="s">
        <v>11</v>
      </c>
      <c r="C13" s="18" t="s">
        <v>90</v>
      </c>
      <c r="D13" s="20" t="s">
        <v>91</v>
      </c>
      <c r="E13" s="20" t="s">
        <v>102</v>
      </c>
      <c r="F13" s="21" t="s">
        <v>97</v>
      </c>
      <c r="G13" s="22">
        <f t="shared" si="0"/>
        <v>0</v>
      </c>
      <c r="H13" s="22">
        <v>0</v>
      </c>
      <c r="I13" s="22">
        <v>0</v>
      </c>
      <c r="J13" s="25"/>
    </row>
    <row r="14" spans="1:10" ht="25.5" x14ac:dyDescent="0.25">
      <c r="A14" s="24">
        <v>10</v>
      </c>
      <c r="B14" s="19" t="s">
        <v>18</v>
      </c>
      <c r="C14" s="18" t="s">
        <v>90</v>
      </c>
      <c r="D14" s="20" t="s">
        <v>99</v>
      </c>
      <c r="E14" s="20" t="s">
        <v>103</v>
      </c>
      <c r="F14" s="21" t="s">
        <v>97</v>
      </c>
      <c r="G14" s="22">
        <f t="shared" si="0"/>
        <v>0</v>
      </c>
      <c r="H14" s="22">
        <v>0</v>
      </c>
      <c r="I14" s="22">
        <v>0</v>
      </c>
      <c r="J14" s="25"/>
    </row>
    <row r="15" spans="1:10" ht="25.5" x14ac:dyDescent="0.25">
      <c r="A15" s="18">
        <v>11</v>
      </c>
      <c r="B15" s="19" t="s">
        <v>19</v>
      </c>
      <c r="C15" s="18" t="s">
        <v>90</v>
      </c>
      <c r="D15" s="20" t="s">
        <v>99</v>
      </c>
      <c r="E15" s="20" t="s">
        <v>104</v>
      </c>
      <c r="F15" s="21" t="s">
        <v>97</v>
      </c>
      <c r="G15" s="22">
        <f t="shared" si="0"/>
        <v>0</v>
      </c>
      <c r="H15" s="22">
        <v>0</v>
      </c>
      <c r="I15" s="22">
        <v>0</v>
      </c>
      <c r="J15" s="25"/>
    </row>
  </sheetData>
  <mergeCells count="12">
    <mergeCell ref="A1:J1"/>
    <mergeCell ref="A2:A4"/>
    <mergeCell ref="B2:B4"/>
    <mergeCell ref="C2:C4"/>
    <mergeCell ref="D2:E2"/>
    <mergeCell ref="F2:I2"/>
    <mergeCell ref="J2:J4"/>
    <mergeCell ref="D3:D4"/>
    <mergeCell ref="E3:E4"/>
    <mergeCell ref="F3:F4"/>
    <mergeCell ref="G3:G4"/>
    <mergeCell ref="H3:I3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Территория обслуживания</vt:lpstr>
      <vt:lpstr>Аварийные отключения 2017</vt:lpstr>
      <vt:lpstr>Сведения о выводе в ремонт</vt:lpstr>
      <vt:lpstr>Объем свободной мощности</vt:lpstr>
      <vt:lpstr>'Аварийные отключения 2017'!Область_печати</vt:lpstr>
      <vt:lpstr>'Объем свободной мощности'!Область_печати</vt:lpstr>
      <vt:lpstr>'Сведения о выводе в ремонт'!Область_печати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2017-12-04T08:05:22Z</dcterms:modified>
</cp:coreProperties>
</file>